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A/Documents/"/>
    </mc:Choice>
  </mc:AlternateContent>
  <xr:revisionPtr revIDLastSave="0" documentId="8_{873C53D4-8028-5946-8E6F-308A63AD9645}" xr6:coauthVersionLast="33" xr6:coauthVersionMax="33" xr10:uidLastSave="{00000000-0000-0000-0000-000000000000}"/>
  <bookViews>
    <workbookView xWindow="1120" yWindow="1120" windowWidth="24480" windowHeight="17260" tabRatio="500" xr2:uid="{00000000-000D-0000-FFFF-FFFF00000000}"/>
  </bookViews>
  <sheets>
    <sheet name="Sheet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" i="1" l="1"/>
  <c r="C91" i="1"/>
  <c r="C88" i="1"/>
  <c r="C85" i="1"/>
  <c r="C81" i="1"/>
  <c r="C68" i="1"/>
  <c r="C65" i="1"/>
  <c r="C59" i="1"/>
  <c r="C45" i="1"/>
  <c r="C31" i="1"/>
  <c r="D94" i="1" s="1"/>
  <c r="C14" i="1"/>
  <c r="C44" i="1"/>
  <c r="C25" i="1"/>
  <c r="D95" i="1" l="1"/>
</calcChain>
</file>

<file path=xl/sharedStrings.xml><?xml version="1.0" encoding="utf-8"?>
<sst xmlns="http://schemas.openxmlformats.org/spreadsheetml/2006/main" count="99" uniqueCount="97">
  <si>
    <t>Income Statement for PSAC DCL 555</t>
  </si>
  <si>
    <t>Income:</t>
  </si>
  <si>
    <t>May 1st Bank Balance</t>
  </si>
  <si>
    <t>A/R Membership Dues from national</t>
  </si>
  <si>
    <t>2016-2017 Donation from PSAC Passport</t>
  </si>
  <si>
    <t>2016-2017 Funding from PSAC ONT. For bookkeeper</t>
  </si>
  <si>
    <t>2016-2017 Funding from PSAC ONT. For Ont Conf</t>
  </si>
  <si>
    <t>2016-2017 Donation from local 647</t>
  </si>
  <si>
    <t>2016-2017 Graduate Studies Repayment 2017 GSC</t>
  </si>
  <si>
    <t>LumpSums UOIT</t>
  </si>
  <si>
    <t>Interest on GIC</t>
  </si>
  <si>
    <t>Closed Visa Account</t>
  </si>
  <si>
    <t>Total Income:</t>
  </si>
  <si>
    <t>Expenses from 2016-2017 budget:</t>
  </si>
  <si>
    <t>March 2017 Local Officer Portfolio Administration</t>
  </si>
  <si>
    <t>April 2017 Local Officer Portfolio Administration</t>
  </si>
  <si>
    <t>Bookkeeper</t>
  </si>
  <si>
    <t>Dream host</t>
  </si>
  <si>
    <t>Prepaid Scotia Visa</t>
  </si>
  <si>
    <t>GSC Conference</t>
  </si>
  <si>
    <t>2016-2017 Professional Development Contest</t>
  </si>
  <si>
    <t>AGM</t>
  </si>
  <si>
    <t>PSAC Ont. Conference from 2016/2017 budget</t>
  </si>
  <si>
    <t>Social Justice Fund</t>
  </si>
  <si>
    <t>TARA Bargaining</t>
  </si>
  <si>
    <t>TARA Bargaining Member</t>
  </si>
  <si>
    <t>2016-2017 Education Committee Meeting</t>
  </si>
  <si>
    <t>2016-2017 budget expenses:</t>
  </si>
  <si>
    <t>Expenses from 2017-2018 budget:</t>
  </si>
  <si>
    <t>May 2017 Local Officer Portfolio Administration</t>
  </si>
  <si>
    <t>June 2017 Local Officer Portfolio Administration</t>
  </si>
  <si>
    <t>July 2017 Local Officer Portfolio Administration</t>
  </si>
  <si>
    <t>August 2017 Local Officer Portfolio Administration</t>
  </si>
  <si>
    <t>September 2017 Local Officer Portfolio Administration</t>
  </si>
  <si>
    <t>October 2017 Local Officer Portfolio Administration</t>
  </si>
  <si>
    <t>November 2017 Local Officer Portfolio Administration</t>
  </si>
  <si>
    <t>December 2017 Local Officer Portfolio Administration</t>
  </si>
  <si>
    <t>Jan 2018 Local Officer Portfolio Administration</t>
  </si>
  <si>
    <t>Feb 2018 Local Officer Portfolio Administration</t>
  </si>
  <si>
    <t>March 2018 Local Officer Portfolio Administration</t>
  </si>
  <si>
    <t>Apr 2018 Local Officer Portfolio Administration</t>
  </si>
  <si>
    <r>
      <t>Local Officer Portfolio Administration</t>
    </r>
    <r>
      <rPr>
        <sz val="12"/>
        <color rgb="FF000000"/>
        <rFont val="Calibri"/>
        <family val="2"/>
        <scheme val="minor"/>
      </rPr>
      <t>:</t>
    </r>
  </si>
  <si>
    <t>May Paid Administrative Assistant</t>
  </si>
  <si>
    <t>June Paid Administrative Assistant</t>
  </si>
  <si>
    <t>July Paid Administrative Assitant</t>
  </si>
  <si>
    <t>August Paid Administrative Assitant</t>
  </si>
  <si>
    <t>September Paid Administrative Assitant</t>
  </si>
  <si>
    <t>October Paid Administrative Assistant</t>
  </si>
  <si>
    <t>November Paid Administrative Assistant</t>
  </si>
  <si>
    <t>December Paid Administrative Assistant</t>
  </si>
  <si>
    <t>January Paid Administrative Assistant</t>
  </si>
  <si>
    <t>February Paid Administrative Assistant</t>
  </si>
  <si>
    <t>March Paid Administrative Assistant</t>
  </si>
  <si>
    <t>April Paid Administrative Assistant</t>
  </si>
  <si>
    <t>CRA Payroll Remittance</t>
  </si>
  <si>
    <t>Paid Administrative Assistant</t>
  </si>
  <si>
    <t>Parking Passes</t>
  </si>
  <si>
    <t>Office Supplies</t>
  </si>
  <si>
    <t>Quick books/ Google/Nation Builder/Dream Host</t>
  </si>
  <si>
    <t>(quick books/ google)</t>
  </si>
  <si>
    <t>Web site development</t>
  </si>
  <si>
    <t>Check Order</t>
  </si>
  <si>
    <t>Operations Administrative:</t>
  </si>
  <si>
    <t>Investment Defense Fund</t>
  </si>
  <si>
    <t xml:space="preserve">Sessional Bargaining </t>
  </si>
  <si>
    <t>Negotiations and Defense Fund:</t>
  </si>
  <si>
    <t>Food Bank (Food Cards)</t>
  </si>
  <si>
    <t>National PSAC Registration</t>
  </si>
  <si>
    <t>GM</t>
  </si>
  <si>
    <t>GSC</t>
  </si>
  <si>
    <t>Christmas Food Hamper Campaign</t>
  </si>
  <si>
    <t>BBQ</t>
  </si>
  <si>
    <t>Coffee Hours</t>
  </si>
  <si>
    <t>Local Development Expenses:</t>
  </si>
  <si>
    <t>Finance Committee</t>
  </si>
  <si>
    <t>Education Committee</t>
  </si>
  <si>
    <t>International Academic Worker's Committee</t>
  </si>
  <si>
    <t>Committee Expenses:</t>
  </si>
  <si>
    <t>Academic Sector Retreat Meeting</t>
  </si>
  <si>
    <t>Executive Training Lunch</t>
  </si>
  <si>
    <t>Education Expense:</t>
  </si>
  <si>
    <t>College Strike Line Food (Muffins)</t>
  </si>
  <si>
    <t>Joint Union Projects:</t>
  </si>
  <si>
    <t>Total Income</t>
  </si>
  <si>
    <t>Total Expenses</t>
  </si>
  <si>
    <t>Bank Balance as of April 30 2018</t>
  </si>
  <si>
    <t>Category</t>
  </si>
  <si>
    <t>Amount</t>
  </si>
  <si>
    <t>2017-2018 EXECUTIVE EXPENSES</t>
  </si>
  <si>
    <t>SWAG</t>
  </si>
  <si>
    <t>May to April 2018</t>
  </si>
  <si>
    <t>Survey Monkey, Google and Quick Books</t>
  </si>
  <si>
    <t>PSAC Social Justice Fund</t>
  </si>
  <si>
    <t>Local Scholarship</t>
  </si>
  <si>
    <t>Hardship Fund</t>
  </si>
  <si>
    <t>Professional Development Fund</t>
  </si>
  <si>
    <t>Outstanding Checks from May 2017 to April 2018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</si>
</sst>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rgb="FF000000"/>
      <name val="Calibri"/>
      <scheme val="minor"/>
    </font>
    <font>
      <b/>
      <sz val="14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Border="1"/>
    <xf numFmtId="17" fontId="5" fillId="0" borderId="4" xfId="0" applyNumberFormat="1" applyFont="1" applyBorder="1" applyAlignment="1">
      <alignment horizontal="left"/>
    </xf>
    <xf numFmtId="17" fontId="4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17" fontId="0" fillId="0" borderId="9" xfId="0" applyNumberFormat="1" applyFill="1" applyBorder="1"/>
    <xf numFmtId="44" fontId="0" fillId="0" borderId="9" xfId="1" applyFont="1" applyFill="1" applyBorder="1" applyAlignment="1">
      <alignment horizontal="left"/>
    </xf>
    <xf numFmtId="0" fontId="2" fillId="0" borderId="11" xfId="0" applyFont="1" applyFill="1" applyBorder="1"/>
    <xf numFmtId="0" fontId="7" fillId="0" borderId="0" xfId="0" applyFont="1" applyFill="1" applyBorder="1" applyAlignment="1">
      <alignment horizontal="center"/>
    </xf>
    <xf numFmtId="44" fontId="5" fillId="2" borderId="0" xfId="1" applyFont="1" applyFill="1" applyBorder="1"/>
    <xf numFmtId="44" fontId="5" fillId="0" borderId="5" xfId="1" applyFont="1" applyBorder="1"/>
    <xf numFmtId="44" fontId="5" fillId="0" borderId="0" xfId="1" applyFont="1" applyBorder="1"/>
    <xf numFmtId="44" fontId="5" fillId="0" borderId="0" xfId="1" applyFont="1" applyFill="1" applyBorder="1"/>
    <xf numFmtId="44" fontId="0" fillId="0" borderId="0" xfId="1" applyFont="1" applyBorder="1"/>
    <xf numFmtId="44" fontId="5" fillId="0" borderId="0" xfId="1" applyFont="1" applyBorder="1" applyAlignment="1">
      <alignment horizontal="right" vertical="top"/>
    </xf>
    <xf numFmtId="44" fontId="6" fillId="0" borderId="5" xfId="1" applyFont="1" applyBorder="1" applyAlignment="1">
      <alignment horizontal="right" vertical="top"/>
    </xf>
    <xf numFmtId="44" fontId="5" fillId="0" borderId="0" xfId="1" applyFont="1" applyBorder="1" applyAlignment="1">
      <alignment horizontal="right"/>
    </xf>
    <xf numFmtId="44" fontId="6" fillId="0" borderId="5" xfId="1" applyFont="1" applyBorder="1" applyAlignment="1">
      <alignment horizontal="right"/>
    </xf>
    <xf numFmtId="44" fontId="6" fillId="3" borderId="8" xfId="1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44" fontId="6" fillId="0" borderId="2" xfId="1" applyFont="1" applyBorder="1" applyAlignment="1">
      <alignment horizontal="right"/>
    </xf>
    <xf numFmtId="44" fontId="6" fillId="0" borderId="3" xfId="1" applyFont="1" applyBorder="1" applyAlignment="1">
      <alignment horizontal="right"/>
    </xf>
    <xf numFmtId="44" fontId="6" fillId="0" borderId="2" xfId="1" applyFont="1" applyBorder="1" applyAlignment="1">
      <alignment horizontal="right" vertical="top"/>
    </xf>
    <xf numFmtId="44" fontId="6" fillId="0" borderId="3" xfId="1" applyFont="1" applyBorder="1" applyAlignment="1">
      <alignment horizontal="right" vertical="top"/>
    </xf>
    <xf numFmtId="44" fontId="6" fillId="0" borderId="2" xfId="1" applyFont="1" applyBorder="1"/>
    <xf numFmtId="44" fontId="6" fillId="0" borderId="3" xfId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4" fontId="6" fillId="0" borderId="6" xfId="1" applyFont="1" applyBorder="1" applyAlignment="1">
      <alignment horizontal="right"/>
    </xf>
    <xf numFmtId="44" fontId="6" fillId="0" borderId="7" xfId="1" applyFont="1" applyBorder="1" applyAlignment="1">
      <alignment horizontal="right"/>
    </xf>
    <xf numFmtId="0" fontId="8" fillId="0" borderId="1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"/>
  <sheetViews>
    <sheetView tabSelected="1" workbookViewId="0">
      <selection activeCell="D98" sqref="D98"/>
    </sheetView>
  </sheetViews>
  <sheetFormatPr baseColWidth="10" defaultColWidth="11" defaultRowHeight="16" x14ac:dyDescent="0.2"/>
  <cols>
    <col min="1" max="1" width="47" customWidth="1"/>
    <col min="2" max="2" width="33.83203125" customWidth="1"/>
    <col min="3" max="3" width="11.6640625" bestFit="1" customWidth="1"/>
    <col min="4" max="4" width="19" customWidth="1"/>
    <col min="7" max="7" width="22.83203125" customWidth="1"/>
    <col min="8" max="8" width="33.1640625" customWidth="1"/>
  </cols>
  <sheetData>
    <row r="1" spans="1:4" ht="21" x14ac:dyDescent="0.25">
      <c r="A1" s="42" t="s">
        <v>0</v>
      </c>
      <c r="B1" s="43"/>
      <c r="C1" s="43"/>
      <c r="D1" s="44"/>
    </row>
    <row r="2" spans="1:4" ht="21" x14ac:dyDescent="0.25">
      <c r="A2" s="45" t="s">
        <v>90</v>
      </c>
      <c r="B2" s="46"/>
      <c r="C2" s="46"/>
      <c r="D2" s="47"/>
    </row>
    <row r="3" spans="1:4" ht="19" x14ac:dyDescent="0.25">
      <c r="A3" s="1" t="s">
        <v>1</v>
      </c>
      <c r="B3" s="2"/>
      <c r="C3" s="2"/>
      <c r="D3" s="3"/>
    </row>
    <row r="4" spans="1:4" x14ac:dyDescent="0.2">
      <c r="A4" s="48" t="s">
        <v>2</v>
      </c>
      <c r="B4" s="49"/>
      <c r="C4" s="20">
        <v>68029.600000000006</v>
      </c>
      <c r="D4" s="21"/>
    </row>
    <row r="5" spans="1:4" x14ac:dyDescent="0.2">
      <c r="A5" s="33" t="s">
        <v>3</v>
      </c>
      <c r="B5" s="34"/>
      <c r="C5" s="22">
        <v>47792.630000000005</v>
      </c>
      <c r="D5" s="21"/>
    </row>
    <row r="6" spans="1:4" x14ac:dyDescent="0.2">
      <c r="A6" s="4" t="s">
        <v>4</v>
      </c>
      <c r="B6" s="5"/>
      <c r="C6" s="22">
        <v>100</v>
      </c>
      <c r="D6" s="21"/>
    </row>
    <row r="7" spans="1:4" x14ac:dyDescent="0.2">
      <c r="A7" s="4" t="s">
        <v>5</v>
      </c>
      <c r="B7" s="5"/>
      <c r="C7" s="22">
        <v>799.58</v>
      </c>
      <c r="D7" s="21"/>
    </row>
    <row r="8" spans="1:4" x14ac:dyDescent="0.2">
      <c r="A8" s="4" t="s">
        <v>6</v>
      </c>
      <c r="B8" s="5"/>
      <c r="C8" s="22">
        <v>2300</v>
      </c>
      <c r="D8" s="21"/>
    </row>
    <row r="9" spans="1:4" x14ac:dyDescent="0.2">
      <c r="A9" s="4" t="s">
        <v>7</v>
      </c>
      <c r="B9" s="5"/>
      <c r="C9" s="22">
        <v>100</v>
      </c>
      <c r="D9" s="21"/>
    </row>
    <row r="10" spans="1:4" x14ac:dyDescent="0.2">
      <c r="A10" s="4" t="s">
        <v>8</v>
      </c>
      <c r="B10" s="5"/>
      <c r="C10" s="22">
        <v>815.71</v>
      </c>
      <c r="D10" s="21"/>
    </row>
    <row r="11" spans="1:4" x14ac:dyDescent="0.2">
      <c r="A11" s="4" t="s">
        <v>9</v>
      </c>
      <c r="B11" s="5"/>
      <c r="C11" s="22">
        <v>35999.199999999997</v>
      </c>
      <c r="D11" s="21"/>
    </row>
    <row r="12" spans="1:4" x14ac:dyDescent="0.2">
      <c r="A12" s="6" t="s">
        <v>10</v>
      </c>
      <c r="B12" s="7"/>
      <c r="C12" s="23">
        <v>123.5</v>
      </c>
      <c r="D12" s="21"/>
    </row>
    <row r="13" spans="1:4" x14ac:dyDescent="0.2">
      <c r="A13" s="4" t="s">
        <v>11</v>
      </c>
      <c r="B13" s="5"/>
      <c r="C13" s="22">
        <v>3000.28</v>
      </c>
      <c r="D13" s="21"/>
    </row>
    <row r="14" spans="1:4" x14ac:dyDescent="0.2">
      <c r="A14" s="4"/>
      <c r="B14" s="8" t="s">
        <v>12</v>
      </c>
      <c r="C14" s="50">
        <f>SUM(C4:C13)</f>
        <v>159060.50000000003</v>
      </c>
      <c r="D14" s="51"/>
    </row>
    <row r="15" spans="1:4" ht="19" x14ac:dyDescent="0.25">
      <c r="A15" s="1" t="s">
        <v>13</v>
      </c>
      <c r="B15" s="2"/>
      <c r="C15" s="22"/>
      <c r="D15" s="21"/>
    </row>
    <row r="16" spans="1:4" x14ac:dyDescent="0.2">
      <c r="A16" s="4" t="s">
        <v>14</v>
      </c>
      <c r="B16" s="2"/>
      <c r="C16" s="24">
        <v>700</v>
      </c>
      <c r="D16" s="21"/>
    </row>
    <row r="17" spans="1:4" x14ac:dyDescent="0.2">
      <c r="A17" s="10" t="s">
        <v>15</v>
      </c>
      <c r="B17" s="2"/>
      <c r="C17" s="24">
        <v>1750</v>
      </c>
      <c r="D17" s="21"/>
    </row>
    <row r="18" spans="1:4" x14ac:dyDescent="0.2">
      <c r="A18" s="4" t="s">
        <v>91</v>
      </c>
      <c r="B18" s="5"/>
      <c r="C18" s="22">
        <v>301.07</v>
      </c>
      <c r="D18" s="21"/>
    </row>
    <row r="19" spans="1:4" x14ac:dyDescent="0.2">
      <c r="A19" s="4" t="s">
        <v>16</v>
      </c>
      <c r="B19" s="5"/>
      <c r="C19" s="22">
        <v>428.04</v>
      </c>
      <c r="D19" s="21"/>
    </row>
    <row r="20" spans="1:4" x14ac:dyDescent="0.2">
      <c r="A20" s="4" t="s">
        <v>17</v>
      </c>
      <c r="B20" s="5"/>
      <c r="C20" s="22">
        <v>302.95</v>
      </c>
      <c r="D20" s="21"/>
    </row>
    <row r="21" spans="1:4" x14ac:dyDescent="0.2">
      <c r="A21" s="4" t="s">
        <v>18</v>
      </c>
      <c r="B21" s="5"/>
      <c r="C21" s="22">
        <v>97.77</v>
      </c>
      <c r="D21" s="21"/>
    </row>
    <row r="22" spans="1:4" x14ac:dyDescent="0.2">
      <c r="A22" s="4" t="s">
        <v>19</v>
      </c>
      <c r="B22" s="2"/>
      <c r="C22" s="22">
        <v>206.43</v>
      </c>
      <c r="D22" s="21"/>
    </row>
    <row r="23" spans="1:4" x14ac:dyDescent="0.2">
      <c r="A23" s="4" t="s">
        <v>20</v>
      </c>
      <c r="B23" s="2"/>
      <c r="C23" s="22">
        <v>3000</v>
      </c>
      <c r="D23" s="21"/>
    </row>
    <row r="24" spans="1:4" x14ac:dyDescent="0.2">
      <c r="A24" s="4" t="s">
        <v>21</v>
      </c>
      <c r="B24" s="2"/>
      <c r="C24" s="22">
        <v>374.61</v>
      </c>
      <c r="D24" s="21"/>
    </row>
    <row r="25" spans="1:4" x14ac:dyDescent="0.2">
      <c r="A25" s="4" t="s">
        <v>22</v>
      </c>
      <c r="B25" s="2"/>
      <c r="C25" s="22">
        <f>2443.44+208.5</f>
        <v>2651.94</v>
      </c>
      <c r="D25" s="21"/>
    </row>
    <row r="26" spans="1:4" x14ac:dyDescent="0.2">
      <c r="A26" s="4" t="s">
        <v>23</v>
      </c>
      <c r="B26" s="8"/>
      <c r="C26" s="25">
        <v>1500</v>
      </c>
      <c r="D26" s="21"/>
    </row>
    <row r="27" spans="1:4" x14ac:dyDescent="0.2">
      <c r="A27" s="4" t="s">
        <v>19</v>
      </c>
      <c r="B27" s="2"/>
      <c r="C27" s="22">
        <v>42.38</v>
      </c>
      <c r="D27" s="21"/>
    </row>
    <row r="28" spans="1:4" x14ac:dyDescent="0.2">
      <c r="A28" s="4" t="s">
        <v>24</v>
      </c>
      <c r="B28" s="2"/>
      <c r="C28" s="22">
        <v>163.07</v>
      </c>
      <c r="D28" s="21"/>
    </row>
    <row r="29" spans="1:4" x14ac:dyDescent="0.2">
      <c r="A29" s="4" t="s">
        <v>25</v>
      </c>
      <c r="B29" s="2"/>
      <c r="C29" s="22">
        <v>2760.85</v>
      </c>
      <c r="D29" s="21"/>
    </row>
    <row r="30" spans="1:4" x14ac:dyDescent="0.2">
      <c r="A30" s="4" t="s">
        <v>26</v>
      </c>
      <c r="B30" s="8"/>
      <c r="C30" s="25">
        <v>35.369999999999997</v>
      </c>
      <c r="D30" s="21"/>
    </row>
    <row r="31" spans="1:4" x14ac:dyDescent="0.2">
      <c r="A31" s="4"/>
      <c r="B31" s="8" t="s">
        <v>27</v>
      </c>
      <c r="C31" s="40">
        <f>SUM(C16:C30)</f>
        <v>14314.48</v>
      </c>
      <c r="D31" s="41"/>
    </row>
    <row r="32" spans="1:4" ht="19" x14ac:dyDescent="0.25">
      <c r="A32" s="11" t="s">
        <v>28</v>
      </c>
      <c r="B32" s="2"/>
      <c r="C32" s="24"/>
      <c r="D32" s="21"/>
    </row>
    <row r="33" spans="1:4" x14ac:dyDescent="0.2">
      <c r="A33" s="10" t="s">
        <v>29</v>
      </c>
      <c r="B33" s="2"/>
      <c r="C33" s="24">
        <v>2800</v>
      </c>
      <c r="D33" s="21"/>
    </row>
    <row r="34" spans="1:4" x14ac:dyDescent="0.2">
      <c r="A34" s="10" t="s">
        <v>30</v>
      </c>
      <c r="B34" s="2"/>
      <c r="C34" s="24">
        <v>2400</v>
      </c>
      <c r="D34" s="21"/>
    </row>
    <row r="35" spans="1:4" x14ac:dyDescent="0.2">
      <c r="A35" s="10" t="s">
        <v>31</v>
      </c>
      <c r="B35" s="2"/>
      <c r="C35" s="24">
        <v>2450</v>
      </c>
      <c r="D35" s="21"/>
    </row>
    <row r="36" spans="1:4" x14ac:dyDescent="0.2">
      <c r="A36" s="10" t="s">
        <v>32</v>
      </c>
      <c r="B36" s="2"/>
      <c r="C36" s="24">
        <v>2400</v>
      </c>
      <c r="D36" s="21"/>
    </row>
    <row r="37" spans="1:4" x14ac:dyDescent="0.2">
      <c r="A37" s="10" t="s">
        <v>33</v>
      </c>
      <c r="B37" s="2"/>
      <c r="C37" s="24">
        <v>2400</v>
      </c>
      <c r="D37" s="21"/>
    </row>
    <row r="38" spans="1:4" x14ac:dyDescent="0.2">
      <c r="A38" s="10" t="s">
        <v>34</v>
      </c>
      <c r="B38" s="2"/>
      <c r="C38" s="24">
        <v>3100</v>
      </c>
      <c r="D38" s="21"/>
    </row>
    <row r="39" spans="1:4" x14ac:dyDescent="0.2">
      <c r="A39" s="10" t="s">
        <v>35</v>
      </c>
      <c r="B39" s="2"/>
      <c r="C39" s="24">
        <v>3100</v>
      </c>
      <c r="D39" s="21"/>
    </row>
    <row r="40" spans="1:4" x14ac:dyDescent="0.2">
      <c r="A40" s="10" t="s">
        <v>36</v>
      </c>
      <c r="B40" s="2"/>
      <c r="C40" s="24">
        <v>3150</v>
      </c>
      <c r="D40" s="21"/>
    </row>
    <row r="41" spans="1:4" x14ac:dyDescent="0.2">
      <c r="A41" s="10" t="s">
        <v>37</v>
      </c>
      <c r="B41" s="2"/>
      <c r="C41" s="24">
        <v>3150</v>
      </c>
      <c r="D41" s="21"/>
    </row>
    <row r="42" spans="1:4" x14ac:dyDescent="0.2">
      <c r="A42" s="10" t="s">
        <v>38</v>
      </c>
      <c r="B42" s="2"/>
      <c r="C42" s="24">
        <v>3150</v>
      </c>
      <c r="D42" s="21"/>
    </row>
    <row r="43" spans="1:4" x14ac:dyDescent="0.2">
      <c r="A43" s="10" t="s">
        <v>39</v>
      </c>
      <c r="B43" s="2"/>
      <c r="C43" s="24">
        <v>3150</v>
      </c>
      <c r="D43" s="21"/>
    </row>
    <row r="44" spans="1:4" x14ac:dyDescent="0.2">
      <c r="A44" s="10" t="s">
        <v>40</v>
      </c>
      <c r="B44" s="2"/>
      <c r="C44" s="24">
        <f>2800+350</f>
        <v>3150</v>
      </c>
      <c r="D44" s="21"/>
    </row>
    <row r="45" spans="1:4" x14ac:dyDescent="0.2">
      <c r="A45" s="12"/>
      <c r="B45" s="13" t="s">
        <v>41</v>
      </c>
      <c r="C45" s="38">
        <f>SUM(C33:C44)</f>
        <v>34400</v>
      </c>
      <c r="D45" s="39"/>
    </row>
    <row r="46" spans="1:4" x14ac:dyDescent="0.2">
      <c r="A46" s="4" t="s">
        <v>42</v>
      </c>
      <c r="B46" s="5"/>
      <c r="C46" s="22">
        <v>1144.58</v>
      </c>
      <c r="D46" s="26"/>
    </row>
    <row r="47" spans="1:4" x14ac:dyDescent="0.2">
      <c r="A47" s="4" t="s">
        <v>43</v>
      </c>
      <c r="B47" s="9"/>
      <c r="C47" s="24">
        <v>1723.87</v>
      </c>
      <c r="D47" s="26"/>
    </row>
    <row r="48" spans="1:4" x14ac:dyDescent="0.2">
      <c r="A48" s="4" t="s">
        <v>44</v>
      </c>
      <c r="B48" s="9"/>
      <c r="C48" s="22">
        <v>1144.58</v>
      </c>
      <c r="D48" s="26"/>
    </row>
    <row r="49" spans="1:4" x14ac:dyDescent="0.2">
      <c r="A49" s="4" t="s">
        <v>45</v>
      </c>
      <c r="B49" s="9"/>
      <c r="C49" s="24">
        <v>1430.73</v>
      </c>
      <c r="D49" s="26"/>
    </row>
    <row r="50" spans="1:4" x14ac:dyDescent="0.2">
      <c r="A50" s="4" t="s">
        <v>46</v>
      </c>
      <c r="B50" s="9"/>
      <c r="C50" s="24">
        <v>1264.23</v>
      </c>
      <c r="D50" s="26"/>
    </row>
    <row r="51" spans="1:4" x14ac:dyDescent="0.2">
      <c r="A51" s="12" t="s">
        <v>47</v>
      </c>
      <c r="B51" s="13"/>
      <c r="C51" s="25">
        <v>1264.23</v>
      </c>
      <c r="D51" s="26"/>
    </row>
    <row r="52" spans="1:4" x14ac:dyDescent="0.2">
      <c r="A52" s="12" t="s">
        <v>48</v>
      </c>
      <c r="B52" s="13"/>
      <c r="C52" s="25">
        <v>1264.23</v>
      </c>
      <c r="D52" s="26"/>
    </row>
    <row r="53" spans="1:4" x14ac:dyDescent="0.2">
      <c r="A53" s="12" t="s">
        <v>49</v>
      </c>
      <c r="B53" s="13"/>
      <c r="C53" s="25">
        <v>1264.23</v>
      </c>
      <c r="D53" s="26"/>
    </row>
    <row r="54" spans="1:4" x14ac:dyDescent="0.2">
      <c r="A54" s="12" t="s">
        <v>50</v>
      </c>
      <c r="B54" s="13"/>
      <c r="C54" s="25">
        <v>1264.06</v>
      </c>
      <c r="D54" s="26"/>
    </row>
    <row r="55" spans="1:4" x14ac:dyDescent="0.2">
      <c r="A55" s="12" t="s">
        <v>51</v>
      </c>
      <c r="B55" s="13"/>
      <c r="C55" s="25">
        <v>1264.06</v>
      </c>
      <c r="D55" s="26"/>
    </row>
    <row r="56" spans="1:4" x14ac:dyDescent="0.2">
      <c r="A56" s="12" t="s">
        <v>52</v>
      </c>
      <c r="B56" s="13"/>
      <c r="C56" s="25">
        <v>1264.06</v>
      </c>
      <c r="D56" s="26"/>
    </row>
    <row r="57" spans="1:4" x14ac:dyDescent="0.2">
      <c r="A57" s="12" t="s">
        <v>53</v>
      </c>
      <c r="B57" s="13"/>
      <c r="C57" s="25">
        <v>1264.06</v>
      </c>
      <c r="D57" s="26"/>
    </row>
    <row r="58" spans="1:4" x14ac:dyDescent="0.2">
      <c r="A58" s="12" t="s">
        <v>54</v>
      </c>
      <c r="B58" s="13"/>
      <c r="C58" s="25">
        <v>6081.79</v>
      </c>
      <c r="D58" s="26"/>
    </row>
    <row r="59" spans="1:4" x14ac:dyDescent="0.2">
      <c r="A59" s="4"/>
      <c r="B59" s="13" t="s">
        <v>55</v>
      </c>
      <c r="C59" s="38">
        <f>SUM(C46:C58)</f>
        <v>21638.709999999995</v>
      </c>
      <c r="D59" s="39"/>
    </row>
    <row r="60" spans="1:4" x14ac:dyDescent="0.2">
      <c r="A60" s="4" t="s">
        <v>56</v>
      </c>
      <c r="B60" s="13"/>
      <c r="C60" s="25">
        <v>160</v>
      </c>
      <c r="D60" s="26"/>
    </row>
    <row r="61" spans="1:4" x14ac:dyDescent="0.2">
      <c r="A61" s="4" t="s">
        <v>57</v>
      </c>
      <c r="B61" s="13"/>
      <c r="C61" s="25">
        <v>230.11</v>
      </c>
      <c r="D61" s="26"/>
    </row>
    <row r="62" spans="1:4" x14ac:dyDescent="0.2">
      <c r="A62" s="4" t="s">
        <v>58</v>
      </c>
      <c r="B62" s="5" t="s">
        <v>59</v>
      </c>
      <c r="C62" s="22">
        <v>1464.91</v>
      </c>
      <c r="D62" s="21"/>
    </row>
    <row r="63" spans="1:4" x14ac:dyDescent="0.2">
      <c r="A63" s="4" t="s">
        <v>60</v>
      </c>
      <c r="B63" s="5"/>
      <c r="C63" s="22">
        <v>2237.4</v>
      </c>
      <c r="D63" s="21"/>
    </row>
    <row r="64" spans="1:4" x14ac:dyDescent="0.2">
      <c r="A64" s="4" t="s">
        <v>61</v>
      </c>
      <c r="B64" s="5"/>
      <c r="C64" s="22">
        <v>169.61</v>
      </c>
      <c r="D64" s="21"/>
    </row>
    <row r="65" spans="1:4" x14ac:dyDescent="0.2">
      <c r="A65" s="4"/>
      <c r="B65" s="8" t="s">
        <v>62</v>
      </c>
      <c r="C65" s="36">
        <f>SUM(C60:C64)</f>
        <v>4262.03</v>
      </c>
      <c r="D65" s="37"/>
    </row>
    <row r="66" spans="1:4" x14ac:dyDescent="0.2">
      <c r="A66" s="4" t="s">
        <v>63</v>
      </c>
      <c r="B66" s="5"/>
      <c r="C66" s="22">
        <v>10000</v>
      </c>
      <c r="D66" s="21"/>
    </row>
    <row r="67" spans="1:4" x14ac:dyDescent="0.2">
      <c r="A67" s="4" t="s">
        <v>64</v>
      </c>
      <c r="B67" s="5"/>
      <c r="C67" s="22">
        <v>927.06000000000006</v>
      </c>
      <c r="D67" s="21"/>
    </row>
    <row r="68" spans="1:4" x14ac:dyDescent="0.2">
      <c r="A68" s="4"/>
      <c r="B68" s="14" t="s">
        <v>65</v>
      </c>
      <c r="C68" s="36">
        <f>SUM(C66:C67)</f>
        <v>10927.06</v>
      </c>
      <c r="D68" s="37"/>
    </row>
    <row r="69" spans="1:4" x14ac:dyDescent="0.2">
      <c r="A69" s="4" t="s">
        <v>89</v>
      </c>
      <c r="B69" s="14"/>
      <c r="C69" s="27">
        <v>1499.84</v>
      </c>
      <c r="D69" s="28"/>
    </row>
    <row r="70" spans="1:4" x14ac:dyDescent="0.2">
      <c r="A70" s="4" t="s">
        <v>93</v>
      </c>
      <c r="B70" s="14"/>
      <c r="C70" s="27">
        <v>1000</v>
      </c>
      <c r="D70" s="28"/>
    </row>
    <row r="71" spans="1:4" x14ac:dyDescent="0.2">
      <c r="A71" s="4" t="s">
        <v>94</v>
      </c>
      <c r="B71" s="14"/>
      <c r="C71" s="27">
        <v>1285</v>
      </c>
      <c r="D71" s="28"/>
    </row>
    <row r="72" spans="1:4" x14ac:dyDescent="0.2">
      <c r="A72" s="4" t="s">
        <v>95</v>
      </c>
      <c r="B72" s="14"/>
      <c r="C72" s="27">
        <v>3740.9</v>
      </c>
      <c r="D72" s="28"/>
    </row>
    <row r="73" spans="1:4" x14ac:dyDescent="0.2">
      <c r="A73" s="4" t="s">
        <v>66</v>
      </c>
      <c r="B73" s="8"/>
      <c r="C73" s="27">
        <v>1000</v>
      </c>
      <c r="D73" s="28"/>
    </row>
    <row r="74" spans="1:4" ht="17.5" customHeight="1" x14ac:dyDescent="0.2">
      <c r="A74" s="33" t="s">
        <v>67</v>
      </c>
      <c r="B74" s="34"/>
      <c r="C74" s="27">
        <v>300</v>
      </c>
      <c r="D74" s="28"/>
    </row>
    <row r="75" spans="1:4" ht="17.5" customHeight="1" x14ac:dyDescent="0.2">
      <c r="A75" s="4" t="s">
        <v>68</v>
      </c>
      <c r="B75" s="5"/>
      <c r="C75" s="27">
        <v>2419.6099999999997</v>
      </c>
      <c r="D75" s="28"/>
    </row>
    <row r="76" spans="1:4" ht="17.5" customHeight="1" x14ac:dyDescent="0.2">
      <c r="A76" s="4" t="s">
        <v>21</v>
      </c>
      <c r="B76" s="8"/>
      <c r="C76" s="27">
        <v>351.07</v>
      </c>
      <c r="D76" s="28"/>
    </row>
    <row r="77" spans="1:4" x14ac:dyDescent="0.2">
      <c r="A77" s="4" t="s">
        <v>69</v>
      </c>
      <c r="B77" s="8"/>
      <c r="C77" s="27">
        <v>2986.82</v>
      </c>
      <c r="D77" s="28"/>
    </row>
    <row r="78" spans="1:4" x14ac:dyDescent="0.2">
      <c r="A78" s="4" t="s">
        <v>70</v>
      </c>
      <c r="B78" s="8"/>
      <c r="C78" s="27">
        <v>1500</v>
      </c>
      <c r="D78" s="28"/>
    </row>
    <row r="79" spans="1:4" x14ac:dyDescent="0.2">
      <c r="A79" s="4" t="s">
        <v>71</v>
      </c>
      <c r="B79" s="5"/>
      <c r="C79" s="22">
        <v>415.42</v>
      </c>
      <c r="D79" s="21"/>
    </row>
    <row r="80" spans="1:4" x14ac:dyDescent="0.2">
      <c r="A80" s="4" t="s">
        <v>72</v>
      </c>
      <c r="B80" s="5"/>
      <c r="C80" s="22">
        <v>191.93</v>
      </c>
      <c r="D80" s="21"/>
    </row>
    <row r="81" spans="1:4" x14ac:dyDescent="0.2">
      <c r="A81" s="4"/>
      <c r="B81" s="8" t="s">
        <v>73</v>
      </c>
      <c r="C81" s="36">
        <f>SUM(C69:C80)</f>
        <v>16690.589999999997</v>
      </c>
      <c r="D81" s="37"/>
    </row>
    <row r="82" spans="1:4" x14ac:dyDescent="0.2">
      <c r="A82" s="4" t="s">
        <v>74</v>
      </c>
      <c r="B82" s="8"/>
      <c r="C82" s="27">
        <v>64.44</v>
      </c>
      <c r="D82" s="28"/>
    </row>
    <row r="83" spans="1:4" x14ac:dyDescent="0.2">
      <c r="A83" s="4" t="s">
        <v>75</v>
      </c>
      <c r="B83" s="8"/>
      <c r="C83" s="27">
        <v>34.479999999999997</v>
      </c>
      <c r="D83" s="28"/>
    </row>
    <row r="84" spans="1:4" x14ac:dyDescent="0.2">
      <c r="A84" s="10" t="s">
        <v>76</v>
      </c>
      <c r="B84" s="13"/>
      <c r="C84" s="25">
        <v>819.36000000000013</v>
      </c>
      <c r="D84" s="26"/>
    </row>
    <row r="85" spans="1:4" x14ac:dyDescent="0.2">
      <c r="A85" s="10"/>
      <c r="B85" s="13" t="s">
        <v>77</v>
      </c>
      <c r="C85" s="38">
        <f>SUM(C82:C84)</f>
        <v>918.28000000000009</v>
      </c>
      <c r="D85" s="39"/>
    </row>
    <row r="86" spans="1:4" x14ac:dyDescent="0.2">
      <c r="A86" s="33" t="s">
        <v>78</v>
      </c>
      <c r="B86" s="34"/>
      <c r="C86" s="25">
        <v>193.85</v>
      </c>
      <c r="D86" s="26"/>
    </row>
    <row r="87" spans="1:4" x14ac:dyDescent="0.2">
      <c r="A87" s="4" t="s">
        <v>79</v>
      </c>
      <c r="B87" s="5"/>
      <c r="C87" s="22">
        <v>116.29</v>
      </c>
      <c r="D87" s="21"/>
    </row>
    <row r="88" spans="1:4" x14ac:dyDescent="0.2">
      <c r="A88" s="4"/>
      <c r="B88" s="8" t="s">
        <v>80</v>
      </c>
      <c r="C88" s="36">
        <f>SUM(C86:C87)</f>
        <v>310.14</v>
      </c>
      <c r="D88" s="37"/>
    </row>
    <row r="89" spans="1:4" x14ac:dyDescent="0.2">
      <c r="A89" s="10" t="s">
        <v>81</v>
      </c>
      <c r="B89" s="13"/>
      <c r="C89" s="25">
        <v>14.35</v>
      </c>
      <c r="D89" s="26"/>
    </row>
    <row r="90" spans="1:4" x14ac:dyDescent="0.2">
      <c r="A90" s="10" t="s">
        <v>92</v>
      </c>
      <c r="B90" s="13"/>
      <c r="C90" s="25">
        <v>2000</v>
      </c>
      <c r="D90" s="26"/>
    </row>
    <row r="91" spans="1:4" x14ac:dyDescent="0.2">
      <c r="A91" s="10"/>
      <c r="B91" s="13" t="s">
        <v>82</v>
      </c>
      <c r="C91" s="38">
        <f>SUM(C89:C90)</f>
        <v>2014.35</v>
      </c>
      <c r="D91" s="39"/>
    </row>
    <row r="92" spans="1:4" x14ac:dyDescent="0.2">
      <c r="A92" s="4"/>
      <c r="B92" s="5"/>
      <c r="C92" s="22"/>
      <c r="D92" s="21"/>
    </row>
    <row r="93" spans="1:4" x14ac:dyDescent="0.2">
      <c r="A93" s="4"/>
      <c r="B93" s="15" t="s">
        <v>83</v>
      </c>
      <c r="C93" s="22"/>
      <c r="D93" s="21">
        <f>C14</f>
        <v>159060.50000000003</v>
      </c>
    </row>
    <row r="94" spans="1:4" x14ac:dyDescent="0.2">
      <c r="A94" s="4"/>
      <c r="B94" s="15" t="s">
        <v>84</v>
      </c>
      <c r="C94" s="22"/>
      <c r="D94" s="21">
        <f>C31+C45+C59+C65+C68+C81+C85+C88+C91</f>
        <v>105475.63999999998</v>
      </c>
    </row>
    <row r="95" spans="1:4" ht="17" thickBot="1" x14ac:dyDescent="0.25">
      <c r="A95" s="4"/>
      <c r="B95" s="15" t="s">
        <v>85</v>
      </c>
      <c r="C95" s="22"/>
      <c r="D95" s="29">
        <f>D93-D94</f>
        <v>53584.860000000044</v>
      </c>
    </row>
    <row r="96" spans="1:4" ht="17" thickTop="1" x14ac:dyDescent="0.2">
      <c r="A96" s="30"/>
      <c r="B96" s="31"/>
      <c r="C96" s="31"/>
      <c r="D96" s="32"/>
    </row>
    <row r="98" spans="1:3" ht="19" x14ac:dyDescent="0.25">
      <c r="A98" s="52" t="s">
        <v>96</v>
      </c>
      <c r="B98" s="35"/>
    </row>
    <row r="99" spans="1:3" ht="19" x14ac:dyDescent="0.25">
      <c r="A99" s="18" t="s">
        <v>86</v>
      </c>
      <c r="B99" s="18" t="s">
        <v>87</v>
      </c>
      <c r="C99" s="19"/>
    </row>
    <row r="100" spans="1:3" x14ac:dyDescent="0.2">
      <c r="A100" s="16" t="s">
        <v>88</v>
      </c>
      <c r="B100" s="17">
        <v>300</v>
      </c>
    </row>
  </sheetData>
  <mergeCells count="17">
    <mergeCell ref="A1:D1"/>
    <mergeCell ref="A2:D2"/>
    <mergeCell ref="A4:B4"/>
    <mergeCell ref="A5:B5"/>
    <mergeCell ref="C14:D14"/>
    <mergeCell ref="C31:D31"/>
    <mergeCell ref="C45:D45"/>
    <mergeCell ref="C59:D59"/>
    <mergeCell ref="C65:D65"/>
    <mergeCell ref="C68:D68"/>
    <mergeCell ref="A74:B74"/>
    <mergeCell ref="A98:B98"/>
    <mergeCell ref="C81:D81"/>
    <mergeCell ref="C85:D85"/>
    <mergeCell ref="A86:B86"/>
    <mergeCell ref="C88:D88"/>
    <mergeCell ref="C91:D91"/>
  </mergeCell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PSAC 555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Polgar-Matthews</dc:creator>
  <cp:lastModifiedBy>PSAC LOCAL 555</cp:lastModifiedBy>
  <dcterms:created xsi:type="dcterms:W3CDTF">2018-05-16T18:17:42Z</dcterms:created>
  <dcterms:modified xsi:type="dcterms:W3CDTF">2018-08-16T19:03:41Z</dcterms:modified>
</cp:coreProperties>
</file>